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89" firstSheet="0" activeTab="0"/>
  </bookViews>
  <sheets>
    <sheet name="2018" sheetId="1" state="visible" r:id="rId2"/>
  </sheets>
  <definedNames>
    <definedName function="false" hidden="false" localSheetId="0" name="_xlnm.Print_Area" vbProcedure="false">'2018'!$A$1:$G$125</definedName>
    <definedName function="false" hidden="false" localSheetId="0" name="_xlnm.Print_Area" vbProcedure="false">'2018'!$A$1:$G$126</definedName>
    <definedName function="false" hidden="false" localSheetId="0" name="_xlnm.Print_Area_0" vbProcedure="false">'2018'!$A$1:$G$126</definedName>
    <definedName function="false" hidden="false" localSheetId="0" name="_xlnm.Print_Area_0_0" vbProcedure="false">'2018'!$A$1:$G$126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<sst xmlns="http://schemas.openxmlformats.org/spreadsheetml/2006/main" count="135" uniqueCount="36">
  <si>
    <t xml:space="preserve">Assegno di ricerca </t>
  </si>
  <si>
    <t xml:space="preserve">importi da gennaio2018 -  INPS 34,23% </t>
  </si>
  <si>
    <t xml:space="preserve">CON TABELLA PROGRESSIONI</t>
  </si>
  <si>
    <t xml:space="preserve">A) ASSEGNI PER LAUREATI (NO PHD) fascia 1</t>
  </si>
  <si>
    <r>
      <rPr>
        <sz val="10"/>
        <color rgb="FFFF0000"/>
        <rFont val="Arial"/>
        <family val="2"/>
        <charset val="1"/>
      </rPr>
      <t xml:space="preserve">compenso </t>
    </r>
    <r>
      <rPr>
        <b val="true"/>
        <sz val="10"/>
        <color rgb="FFFF0000"/>
        <rFont val="Arial"/>
        <family val="2"/>
        <charset val="1"/>
      </rPr>
      <t xml:space="preserve">minimo</t>
    </r>
    <r>
      <rPr>
        <sz val="10"/>
        <color rgb="FFFF0000"/>
        <rFont val="Arial"/>
        <family val="2"/>
        <charset val="1"/>
      </rPr>
      <t xml:space="preserve"> annuo (lordo persona)</t>
    </r>
  </si>
  <si>
    <t xml:space="preserve">lordo persona mese</t>
  </si>
  <si>
    <t xml:space="preserve">INPS CNR 2/3 di inps</t>
  </si>
  <si>
    <t xml:space="preserve">totale complessivo "superlordo"</t>
  </si>
  <si>
    <t xml:space="preserve">costo totale mensile</t>
  </si>
  <si>
    <t xml:space="preserve">inps a carico persona 1/3 </t>
  </si>
  <si>
    <t xml:space="preserve">netto persona </t>
  </si>
  <si>
    <t xml:space="preserve">netto persona al mese</t>
  </si>
  <si>
    <t xml:space="preserve">A) ASSEGNI PER LAUREATI (NO PHD) fascia 2</t>
  </si>
  <si>
    <t xml:space="preserve">A) ASSEGNI PER LAUREATI (NO PHD) fascia 3</t>
  </si>
  <si>
    <t xml:space="preserve">A) ASSEGNI PER LAUREATI (NO PHD) fascia 4</t>
  </si>
  <si>
    <t xml:space="preserve">per laureati</t>
  </si>
  <si>
    <t xml:space="preserve">costo totale</t>
  </si>
  <si>
    <t xml:space="preserve">primo anno</t>
  </si>
  <si>
    <t xml:space="preserve">secondo anno</t>
  </si>
  <si>
    <t xml:space="preserve">terzo anno </t>
  </si>
  <si>
    <t xml:space="preserve">quarto anno</t>
  </si>
  <si>
    <t xml:space="preserve">B) ASSEGNI PER POST-DOC</t>
  </si>
  <si>
    <t xml:space="preserve">compenso  annuo (lordo persona)</t>
  </si>
  <si>
    <t xml:space="preserve">totale complessivo "superlordo" </t>
  </si>
  <si>
    <t xml:space="preserve">per post-doc</t>
  </si>
  <si>
    <t xml:space="preserve">C) ASSEGNI PER SENIOR (FASCIA 1)</t>
  </si>
  <si>
    <t xml:space="preserve">C) ASSEGNI PER SENIOR (FASCIA 2)</t>
  </si>
  <si>
    <t xml:space="preserve">C) ASSEGNI PER SENIOR (FASCIA 3)</t>
  </si>
  <si>
    <t xml:space="preserve">C) ASSEGNI PER SENIOR (FASCIA 4)</t>
  </si>
  <si>
    <t xml:space="preserve">Esempio di ASSEGNO DI TIPO "GRANT" </t>
  </si>
  <si>
    <t xml:space="preserve">calcolo inps</t>
  </si>
  <si>
    <t xml:space="preserve">un terzo</t>
  </si>
  <si>
    <t xml:space="preserve">assegnista</t>
  </si>
  <si>
    <t xml:space="preserve">due terzi</t>
  </si>
  <si>
    <t xml:space="preserve">cnr</t>
  </si>
  <si>
    <t xml:space="preserve">Dal 1.1.2018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</si>
</sst>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([$€-2]\ * #,##0.00_);_([$€-2]\ * \(#,##0.00\);_([$€-2]\ * \-??_);_(@_)"/>
    <numFmt numFmtId="166" formatCode="_-[$€-2]\ * #,##0.00_-;\-[$€-2]\ * #,##0.00_-;_-[$€-2]\ * \-??_-;_-@_-"/>
    <numFmt numFmtId="167" formatCode="DD\-MMM"/>
    <numFmt numFmtId="168" formatCode="0.00"/>
  </numFmts>
  <fonts count="1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FF"/>
      <name val="Arial"/>
      <family val="2"/>
      <charset val="1"/>
    </font>
    <font>
      <b val="true"/>
      <sz val="16"/>
      <color rgb="FF0000FF"/>
      <name val="Arial"/>
      <family val="2"/>
      <charset val="1"/>
    </font>
    <font>
      <sz val="14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99FF"/>
        <bgColor rgb="FF9999FF"/>
      </patternFill>
    </fill>
    <fill>
      <patternFill patternType="solid">
        <fgColor rgb="FFFFFF00"/>
        <bgColor rgb="FFCCFF00"/>
      </patternFill>
    </fill>
    <fill>
      <patternFill patternType="solid">
        <fgColor rgb="FFCCFF00"/>
        <bgColor rgb="FFFFFF00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8" fillId="2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2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3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0" fillId="3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3" borderId="1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4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4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8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4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5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6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2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7" borderId="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0" fillId="7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7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7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7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8" fontId="9" fillId="7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CC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25"/>
  <sheetViews>
    <sheetView windowProtection="false" showFormulas="false" showGridLines="true" showRowColHeaders="true" showZeros="true" rightToLeft="false" tabSelected="true" showOutlineSymbols="true" defaultGridColor="true" view="normal" topLeftCell="A87" colorId="64" zoomScale="86" zoomScaleNormal="86" zoomScalePageLayoutView="100" workbookViewId="0">
      <selection pane="topLeft" activeCell="O108" activeCellId="0" sqref="O108"/>
    </sheetView>
  </sheetViews>
  <sheetFormatPr defaultRowHeight="12.8"/>
  <cols>
    <col collapsed="false" hidden="false" max="1" min="1" style="0" width="20.6785714285714"/>
    <col collapsed="false" hidden="false" max="2" min="2" style="0" width="11.8622448979592"/>
    <col collapsed="false" hidden="false" max="3" min="3" style="0" width="9.92857142857143"/>
    <col collapsed="false" hidden="false" max="4" min="4" style="0" width="21.2295918367347"/>
    <col collapsed="false" hidden="false" max="5" min="5" style="0" width="13.7857142857143"/>
    <col collapsed="false" hidden="false" max="6" min="6" style="0" width="11.719387755102"/>
    <col collapsed="false" hidden="false" max="7" min="7" style="0" width="13.6530612244898"/>
    <col collapsed="false" hidden="false" max="8" min="8" style="0" width="13.7857142857143"/>
    <col collapsed="false" hidden="false" max="9" min="9" style="0" width="13.9234693877551"/>
    <col collapsed="false" hidden="false" max="10" min="10" style="0" width="15.030612244898"/>
    <col collapsed="false" hidden="false" max="1025" min="11" style="0" width="8.68367346938776"/>
  </cols>
  <sheetData>
    <row r="1" customFormat="false" ht="17.35" hidden="false" customHeight="false" outlineLevel="0" collapsed="false">
      <c r="A1" s="1" t="s">
        <v>0</v>
      </c>
      <c r="I1" s="2"/>
    </row>
    <row r="2" customFormat="false" ht="54.6" hidden="false" customHeight="false" outlineLevel="0" collapsed="false">
      <c r="D2" s="3" t="s">
        <v>1</v>
      </c>
      <c r="E2" s="0" t="s">
        <v>2</v>
      </c>
      <c r="I2" s="2"/>
    </row>
    <row r="4" customFormat="false" ht="17.35" hidden="false" customHeight="false" outlineLevel="0" collapsed="false">
      <c r="A4" s="4" t="s">
        <v>3</v>
      </c>
      <c r="B4" s="4"/>
      <c r="C4" s="4"/>
      <c r="D4" s="4"/>
      <c r="E4" s="5"/>
      <c r="F4" s="5"/>
      <c r="G4" s="5"/>
    </row>
    <row r="5" customFormat="false" ht="12.8" hidden="false" customHeight="false" outlineLevel="0" collapsed="false">
      <c r="A5" s="6" t="n">
        <v>19367</v>
      </c>
      <c r="B5" s="7" t="s">
        <v>4</v>
      </c>
      <c r="C5" s="8"/>
      <c r="D5" s="9"/>
      <c r="E5" s="10" t="n">
        <f aca="false">A5/12</f>
        <v>1613.91666666667</v>
      </c>
      <c r="F5" s="8" t="s">
        <v>5</v>
      </c>
      <c r="G5" s="9"/>
    </row>
    <row r="6" customFormat="false" ht="12.8" hidden="false" customHeight="false" outlineLevel="0" collapsed="false">
      <c r="A6" s="11" t="n">
        <f aca="false">A5*G124/100</f>
        <v>4419.5494</v>
      </c>
      <c r="B6" s="12" t="s">
        <v>6</v>
      </c>
      <c r="C6" s="5"/>
      <c r="D6" s="13"/>
      <c r="E6" s="14"/>
      <c r="F6" s="5"/>
      <c r="G6" s="13"/>
      <c r="J6" s="15"/>
    </row>
    <row r="7" customFormat="false" ht="12.8" hidden="false" customHeight="false" outlineLevel="0" collapsed="false">
      <c r="A7" s="11" t="n">
        <f aca="false">A5+A6</f>
        <v>23786.5494</v>
      </c>
      <c r="B7" s="12" t="s">
        <v>7</v>
      </c>
      <c r="C7" s="5"/>
      <c r="D7" s="13"/>
      <c r="E7" s="14" t="n">
        <f aca="false">A7/12</f>
        <v>1982.21245</v>
      </c>
      <c r="F7" s="5" t="s">
        <v>8</v>
      </c>
      <c r="G7" s="13"/>
      <c r="I7" s="2"/>
    </row>
    <row r="8" customFormat="false" ht="12.8" hidden="false" customHeight="false" outlineLevel="0" collapsed="false">
      <c r="A8" s="16" t="n">
        <f aca="false">A5*G123/100</f>
        <v>2209.7747</v>
      </c>
      <c r="B8" s="12" t="s">
        <v>9</v>
      </c>
      <c r="C8" s="5"/>
      <c r="D8" s="13"/>
      <c r="E8" s="17"/>
      <c r="F8" s="5"/>
      <c r="G8" s="13"/>
    </row>
    <row r="9" customFormat="false" ht="12.8" hidden="false" customHeight="false" outlineLevel="0" collapsed="false">
      <c r="A9" s="16" t="n">
        <f aca="false">A5-A8</f>
        <v>17157.2253</v>
      </c>
      <c r="B9" s="12" t="s">
        <v>10</v>
      </c>
      <c r="C9" s="5"/>
      <c r="D9" s="13"/>
      <c r="E9" s="10" t="n">
        <f aca="false">A9/12</f>
        <v>1429.768775</v>
      </c>
      <c r="F9" s="5" t="s">
        <v>11</v>
      </c>
      <c r="G9" s="13"/>
      <c r="J9" s="15"/>
    </row>
    <row r="10" customFormat="false" ht="12.8" hidden="false" customHeight="false" outlineLevel="0" collapsed="false">
      <c r="A10" s="18"/>
      <c r="B10" s="19"/>
      <c r="C10" s="19"/>
      <c r="D10" s="20"/>
      <c r="E10" s="18"/>
      <c r="F10" s="19"/>
      <c r="G10" s="20"/>
      <c r="I10" s="15"/>
    </row>
    <row r="11" customFormat="false" ht="12.8" hidden="false" customHeight="false" outlineLevel="0" collapsed="false">
      <c r="A11" s="5"/>
      <c r="B11" s="5"/>
      <c r="C11" s="5"/>
      <c r="D11" s="5"/>
      <c r="E11" s="5"/>
      <c r="F11" s="5"/>
      <c r="G11" s="5"/>
      <c r="I11" s="15"/>
    </row>
    <row r="12" customFormat="false" ht="17.35" hidden="false" customHeight="false" outlineLevel="0" collapsed="false">
      <c r="A12" s="4" t="s">
        <v>12</v>
      </c>
      <c r="B12" s="4"/>
      <c r="C12" s="4"/>
      <c r="D12" s="4"/>
      <c r="E12" s="5"/>
      <c r="F12" s="5"/>
      <c r="G12" s="5"/>
      <c r="I12" s="15"/>
    </row>
    <row r="13" customFormat="false" ht="12.8" hidden="false" customHeight="false" outlineLevel="0" collapsed="false">
      <c r="A13" s="6" t="n">
        <v>20500</v>
      </c>
      <c r="B13" s="7" t="s">
        <v>4</v>
      </c>
      <c r="C13" s="8"/>
      <c r="D13" s="9"/>
      <c r="E13" s="10" t="n">
        <f aca="false">A13/12</f>
        <v>1708.33333333333</v>
      </c>
      <c r="F13" s="8" t="s">
        <v>5</v>
      </c>
      <c r="G13" s="9"/>
      <c r="I13" s="15"/>
    </row>
    <row r="14" customFormat="false" ht="12.8" hidden="false" customHeight="false" outlineLevel="0" collapsed="false">
      <c r="A14" s="11" t="n">
        <f aca="false">A13*G124/100</f>
        <v>4678.1</v>
      </c>
      <c r="B14" s="12" t="s">
        <v>6</v>
      </c>
      <c r="C14" s="5"/>
      <c r="D14" s="13"/>
      <c r="E14" s="14"/>
      <c r="F14" s="5"/>
      <c r="G14" s="13"/>
      <c r="I14" s="15"/>
    </row>
    <row r="15" customFormat="false" ht="12.8" hidden="false" customHeight="false" outlineLevel="0" collapsed="false">
      <c r="A15" s="11" t="n">
        <f aca="false">A13+A14</f>
        <v>25178.1</v>
      </c>
      <c r="B15" s="12" t="s">
        <v>7</v>
      </c>
      <c r="C15" s="5"/>
      <c r="D15" s="13"/>
      <c r="E15" s="14" t="n">
        <f aca="false">A15/12</f>
        <v>2098.175</v>
      </c>
      <c r="F15" s="5" t="s">
        <v>8</v>
      </c>
      <c r="G15" s="13"/>
      <c r="I15" s="15"/>
    </row>
    <row r="16" customFormat="false" ht="12.8" hidden="false" customHeight="false" outlineLevel="0" collapsed="false">
      <c r="A16" s="16" t="n">
        <f aca="false">A13*G123/100</f>
        <v>2339.05</v>
      </c>
      <c r="B16" s="12" t="s">
        <v>9</v>
      </c>
      <c r="C16" s="5"/>
      <c r="D16" s="13"/>
      <c r="E16" s="17"/>
      <c r="F16" s="5"/>
      <c r="G16" s="13"/>
      <c r="I16" s="15"/>
    </row>
    <row r="17" customFormat="false" ht="12.8" hidden="false" customHeight="false" outlineLevel="0" collapsed="false">
      <c r="A17" s="16" t="n">
        <f aca="false">A13-A16</f>
        <v>18160.95</v>
      </c>
      <c r="B17" s="12" t="s">
        <v>10</v>
      </c>
      <c r="C17" s="5"/>
      <c r="D17" s="13"/>
      <c r="E17" s="10" t="n">
        <f aca="false">A17/12</f>
        <v>1513.4125</v>
      </c>
      <c r="F17" s="5" t="s">
        <v>11</v>
      </c>
      <c r="G17" s="13"/>
      <c r="I17" s="15"/>
    </row>
    <row r="18" customFormat="false" ht="12.8" hidden="false" customHeight="false" outlineLevel="0" collapsed="false">
      <c r="A18" s="18"/>
      <c r="B18" s="19"/>
      <c r="C18" s="19"/>
      <c r="D18" s="20"/>
      <c r="E18" s="18"/>
      <c r="F18" s="19"/>
      <c r="G18" s="20"/>
      <c r="I18" s="15"/>
    </row>
    <row r="19" customFormat="false" ht="12.8" hidden="false" customHeight="false" outlineLevel="0" collapsed="false">
      <c r="A19" s="5"/>
      <c r="B19" s="5"/>
      <c r="C19" s="5"/>
      <c r="D19" s="5"/>
      <c r="E19" s="5"/>
      <c r="F19" s="5"/>
      <c r="G19" s="5"/>
      <c r="I19" s="15"/>
    </row>
    <row r="20" customFormat="false" ht="17.35" hidden="false" customHeight="false" outlineLevel="0" collapsed="false">
      <c r="A20" s="4" t="s">
        <v>13</v>
      </c>
      <c r="B20" s="4"/>
      <c r="C20" s="4"/>
      <c r="D20" s="4"/>
      <c r="E20" s="5"/>
      <c r="F20" s="5"/>
      <c r="G20" s="5"/>
      <c r="I20" s="15"/>
    </row>
    <row r="21" customFormat="false" ht="12.8" hidden="false" customHeight="false" outlineLevel="0" collapsed="false">
      <c r="A21" s="6" t="n">
        <v>22000</v>
      </c>
      <c r="B21" s="7" t="s">
        <v>4</v>
      </c>
      <c r="C21" s="8"/>
      <c r="D21" s="9"/>
      <c r="E21" s="10" t="n">
        <f aca="false">A21/12</f>
        <v>1833.33333333333</v>
      </c>
      <c r="F21" s="8" t="s">
        <v>5</v>
      </c>
      <c r="G21" s="9"/>
      <c r="I21" s="15"/>
    </row>
    <row r="22" customFormat="false" ht="12.8" hidden="false" customHeight="false" outlineLevel="0" collapsed="false">
      <c r="A22" s="11" t="n">
        <f aca="false">A21*G124/100</f>
        <v>5020.4</v>
      </c>
      <c r="B22" s="12" t="s">
        <v>6</v>
      </c>
      <c r="C22" s="5"/>
      <c r="D22" s="13"/>
      <c r="E22" s="14"/>
      <c r="F22" s="5"/>
      <c r="G22" s="13"/>
      <c r="I22" s="15"/>
    </row>
    <row r="23" customFormat="false" ht="12.8" hidden="false" customHeight="false" outlineLevel="0" collapsed="false">
      <c r="A23" s="11" t="n">
        <f aca="false">A21+A22</f>
        <v>27020.4</v>
      </c>
      <c r="B23" s="12" t="s">
        <v>7</v>
      </c>
      <c r="C23" s="5"/>
      <c r="D23" s="13"/>
      <c r="E23" s="14" t="n">
        <f aca="false">A23/12</f>
        <v>2251.7</v>
      </c>
      <c r="F23" s="5" t="s">
        <v>8</v>
      </c>
      <c r="G23" s="13"/>
      <c r="I23" s="15"/>
    </row>
    <row r="24" customFormat="false" ht="12.8" hidden="false" customHeight="false" outlineLevel="0" collapsed="false">
      <c r="A24" s="16" t="n">
        <f aca="false">A21*G123/100</f>
        <v>2510.2</v>
      </c>
      <c r="B24" s="12" t="s">
        <v>9</v>
      </c>
      <c r="C24" s="5"/>
      <c r="D24" s="13"/>
      <c r="E24" s="17"/>
      <c r="F24" s="5"/>
      <c r="G24" s="13"/>
      <c r="I24" s="15"/>
    </row>
    <row r="25" customFormat="false" ht="12.8" hidden="false" customHeight="false" outlineLevel="0" collapsed="false">
      <c r="A25" s="16" t="n">
        <f aca="false">A21-A24</f>
        <v>19489.8</v>
      </c>
      <c r="B25" s="12" t="s">
        <v>10</v>
      </c>
      <c r="C25" s="5"/>
      <c r="D25" s="13"/>
      <c r="E25" s="10" t="n">
        <f aca="false">A25/12</f>
        <v>1624.15</v>
      </c>
      <c r="F25" s="5" t="s">
        <v>11</v>
      </c>
      <c r="G25" s="13"/>
      <c r="I25" s="15"/>
    </row>
    <row r="26" customFormat="false" ht="12.8" hidden="false" customHeight="false" outlineLevel="0" collapsed="false">
      <c r="A26" s="18"/>
      <c r="B26" s="19"/>
      <c r="C26" s="19"/>
      <c r="D26" s="20"/>
      <c r="E26" s="18"/>
      <c r="F26" s="19"/>
      <c r="G26" s="20"/>
      <c r="I26" s="15"/>
    </row>
    <row r="27" customFormat="false" ht="12.8" hidden="false" customHeight="false" outlineLevel="0" collapsed="false">
      <c r="A27" s="5"/>
      <c r="B27" s="5"/>
      <c r="C27" s="5"/>
      <c r="D27" s="5"/>
      <c r="E27" s="5"/>
      <c r="F27" s="5"/>
      <c r="G27" s="5"/>
      <c r="I27" s="15"/>
    </row>
    <row r="28" customFormat="false" ht="17.35" hidden="false" customHeight="false" outlineLevel="0" collapsed="false">
      <c r="A28" s="4" t="s">
        <v>14</v>
      </c>
      <c r="B28" s="4"/>
      <c r="C28" s="4"/>
      <c r="D28" s="4"/>
      <c r="E28" s="5"/>
      <c r="F28" s="5"/>
      <c r="G28" s="5"/>
      <c r="I28" s="15"/>
    </row>
    <row r="29" customFormat="false" ht="12.8" hidden="false" customHeight="false" outlineLevel="0" collapsed="false">
      <c r="A29" s="6" t="n">
        <v>24000</v>
      </c>
      <c r="B29" s="7" t="s">
        <v>4</v>
      </c>
      <c r="C29" s="8"/>
      <c r="D29" s="9"/>
      <c r="E29" s="10" t="n">
        <f aca="false">A29/12</f>
        <v>2000</v>
      </c>
      <c r="F29" s="8" t="s">
        <v>5</v>
      </c>
      <c r="G29" s="9"/>
      <c r="I29" s="15"/>
    </row>
    <row r="30" customFormat="false" ht="12.8" hidden="false" customHeight="false" outlineLevel="0" collapsed="false">
      <c r="A30" s="11" t="n">
        <f aca="false">A29*G124/100</f>
        <v>5476.8</v>
      </c>
      <c r="B30" s="12" t="s">
        <v>6</v>
      </c>
      <c r="C30" s="5"/>
      <c r="D30" s="13"/>
      <c r="E30" s="14"/>
      <c r="F30" s="5"/>
      <c r="G30" s="13"/>
      <c r="I30" s="15"/>
    </row>
    <row r="31" customFormat="false" ht="12.8" hidden="false" customHeight="false" outlineLevel="0" collapsed="false">
      <c r="A31" s="11" t="n">
        <f aca="false">A29+A30</f>
        <v>29476.8</v>
      </c>
      <c r="B31" s="12" t="s">
        <v>7</v>
      </c>
      <c r="C31" s="5"/>
      <c r="D31" s="13"/>
      <c r="E31" s="14" t="n">
        <f aca="false">A31/12</f>
        <v>2456.4</v>
      </c>
      <c r="F31" s="5" t="s">
        <v>8</v>
      </c>
      <c r="G31" s="13"/>
      <c r="I31" s="15"/>
    </row>
    <row r="32" customFormat="false" ht="12.8" hidden="false" customHeight="false" outlineLevel="0" collapsed="false">
      <c r="A32" s="16" t="n">
        <f aca="false">A29*G123/100</f>
        <v>2738.4</v>
      </c>
      <c r="B32" s="12" t="s">
        <v>9</v>
      </c>
      <c r="C32" s="5"/>
      <c r="D32" s="13"/>
      <c r="E32" s="17"/>
      <c r="F32" s="5"/>
      <c r="G32" s="13"/>
      <c r="I32" s="15"/>
    </row>
    <row r="33" customFormat="false" ht="12.8" hidden="false" customHeight="false" outlineLevel="0" collapsed="false">
      <c r="A33" s="16" t="n">
        <f aca="false">A29-A32</f>
        <v>21261.6</v>
      </c>
      <c r="B33" s="12" t="s">
        <v>10</v>
      </c>
      <c r="C33" s="5"/>
      <c r="D33" s="13"/>
      <c r="E33" s="10" t="n">
        <f aca="false">A33/12</f>
        <v>1771.8</v>
      </c>
      <c r="F33" s="5" t="s">
        <v>11</v>
      </c>
      <c r="G33" s="13"/>
      <c r="I33" s="15"/>
    </row>
    <row r="34" customFormat="false" ht="12.8" hidden="false" customHeight="false" outlineLevel="0" collapsed="false">
      <c r="A34" s="18"/>
      <c r="B34" s="19"/>
      <c r="C34" s="19"/>
      <c r="D34" s="20"/>
      <c r="E34" s="18"/>
      <c r="F34" s="19"/>
      <c r="G34" s="20"/>
      <c r="I34" s="15"/>
    </row>
    <row r="35" customFormat="false" ht="12.8" hidden="false" customHeight="false" outlineLevel="0" collapsed="false">
      <c r="A35" s="5"/>
      <c r="B35" s="5"/>
      <c r="C35" s="5"/>
      <c r="D35" s="5"/>
      <c r="E35" s="5"/>
      <c r="F35" s="5"/>
      <c r="G35" s="5"/>
      <c r="I35" s="15"/>
    </row>
    <row r="36" customFormat="false" ht="12.8" hidden="false" customHeight="false" outlineLevel="0" collapsed="false">
      <c r="A36" s="21"/>
      <c r="B36" s="21"/>
      <c r="C36" s="21"/>
      <c r="D36" s="22" t="s">
        <v>15</v>
      </c>
      <c r="E36" s="23" t="s">
        <v>16</v>
      </c>
      <c r="F36" s="21"/>
      <c r="G36" s="21"/>
      <c r="I36" s="15"/>
    </row>
    <row r="37" customFormat="false" ht="12.8" hidden="false" customHeight="false" outlineLevel="0" collapsed="false">
      <c r="A37" s="21"/>
      <c r="B37" s="21"/>
      <c r="C37" s="21"/>
      <c r="D37" s="24" t="s">
        <v>17</v>
      </c>
      <c r="E37" s="25" t="n">
        <f aca="false">A7</f>
        <v>23786.5494</v>
      </c>
      <c r="F37" s="26"/>
      <c r="G37" s="21"/>
      <c r="I37" s="15"/>
    </row>
    <row r="38" customFormat="false" ht="12.8" hidden="false" customHeight="false" outlineLevel="0" collapsed="false">
      <c r="A38" s="21"/>
      <c r="B38" s="21"/>
      <c r="C38" s="21"/>
      <c r="D38" s="27" t="s">
        <v>18</v>
      </c>
      <c r="E38" s="25" t="n">
        <f aca="false">A15</f>
        <v>25178.1</v>
      </c>
      <c r="F38" s="26"/>
      <c r="G38" s="21"/>
      <c r="I38" s="15"/>
    </row>
    <row r="39" customFormat="false" ht="12.8" hidden="false" customHeight="false" outlineLevel="0" collapsed="false">
      <c r="A39" s="21"/>
      <c r="B39" s="21"/>
      <c r="C39" s="21"/>
      <c r="D39" s="24" t="s">
        <v>19</v>
      </c>
      <c r="E39" s="25" t="n">
        <f aca="false">A23</f>
        <v>27020.4</v>
      </c>
      <c r="F39" s="26"/>
      <c r="G39" s="21"/>
      <c r="I39" s="15"/>
    </row>
    <row r="40" customFormat="false" ht="12.8" hidden="false" customHeight="false" outlineLevel="0" collapsed="false">
      <c r="A40" s="21"/>
      <c r="B40" s="21"/>
      <c r="C40" s="21"/>
      <c r="D40" s="24" t="s">
        <v>20</v>
      </c>
      <c r="E40" s="25" t="n">
        <f aca="false">A31</f>
        <v>29476.8</v>
      </c>
      <c r="F40" s="26"/>
      <c r="G40" s="21"/>
      <c r="I40" s="15"/>
    </row>
    <row r="41" customFormat="false" ht="12.8" hidden="false" customHeight="false" outlineLevel="0" collapsed="false">
      <c r="A41" s="21"/>
      <c r="B41" s="21"/>
      <c r="C41" s="21"/>
      <c r="D41" s="28"/>
      <c r="E41" s="29" t="n">
        <f aca="false">SUM(E37:E40)</f>
        <v>105461.8494</v>
      </c>
      <c r="F41" s="26"/>
      <c r="G41" s="21"/>
      <c r="I41" s="15"/>
    </row>
    <row r="42" customFormat="false" ht="12.8" hidden="false" customHeight="false" outlineLevel="0" collapsed="false">
      <c r="A42" s="30"/>
      <c r="B42" s="30"/>
      <c r="C42" s="30"/>
      <c r="D42" s="30"/>
      <c r="E42" s="30"/>
      <c r="F42" s="30"/>
      <c r="G42" s="30"/>
    </row>
    <row r="43" customFormat="false" ht="12.8" hidden="false" customHeight="false" outlineLevel="0" collapsed="false">
      <c r="A43" s="30"/>
      <c r="B43" s="30"/>
      <c r="C43" s="30"/>
      <c r="D43" s="30"/>
      <c r="E43" s="30"/>
      <c r="F43" s="30"/>
      <c r="G43" s="30"/>
    </row>
    <row r="44" customFormat="false" ht="17.35" hidden="false" customHeight="false" outlineLevel="0" collapsed="false">
      <c r="A44" s="31" t="s">
        <v>21</v>
      </c>
      <c r="B44" s="31"/>
      <c r="C44" s="31"/>
      <c r="D44" s="31"/>
      <c r="E44" s="32"/>
      <c r="F44" s="32"/>
      <c r="G44" s="32"/>
    </row>
    <row r="45" customFormat="false" ht="12.8" hidden="false" customHeight="false" outlineLevel="0" collapsed="false">
      <c r="A45" s="33" t="n">
        <v>22000</v>
      </c>
      <c r="B45" s="34" t="s">
        <v>22</v>
      </c>
      <c r="C45" s="35"/>
      <c r="D45" s="36"/>
      <c r="E45" s="37" t="n">
        <f aca="false">A45/12</f>
        <v>1833.33333333333</v>
      </c>
      <c r="F45" s="35" t="s">
        <v>5</v>
      </c>
      <c r="G45" s="36"/>
    </row>
    <row r="46" customFormat="false" ht="12.8" hidden="false" customHeight="false" outlineLevel="0" collapsed="false">
      <c r="A46" s="38" t="n">
        <f aca="false">A45*G124/100</f>
        <v>5020.4</v>
      </c>
      <c r="B46" s="39" t="s">
        <v>6</v>
      </c>
      <c r="C46" s="32"/>
      <c r="D46" s="40"/>
      <c r="E46" s="41"/>
      <c r="F46" s="32"/>
      <c r="G46" s="40"/>
    </row>
    <row r="47" customFormat="false" ht="12.8" hidden="false" customHeight="false" outlineLevel="0" collapsed="false">
      <c r="A47" s="38" t="n">
        <f aca="false">A45+A46</f>
        <v>27020.4</v>
      </c>
      <c r="B47" s="39" t="s">
        <v>23</v>
      </c>
      <c r="C47" s="32"/>
      <c r="D47" s="40"/>
      <c r="E47" s="41" t="n">
        <f aca="false">A47/12</f>
        <v>2251.7</v>
      </c>
      <c r="F47" s="32" t="s">
        <v>8</v>
      </c>
      <c r="G47" s="40"/>
    </row>
    <row r="48" customFormat="false" ht="12.8" hidden="false" customHeight="false" outlineLevel="0" collapsed="false">
      <c r="A48" s="42" t="n">
        <f aca="false">A45*G123/100</f>
        <v>2510.2</v>
      </c>
      <c r="B48" s="39" t="s">
        <v>9</v>
      </c>
      <c r="C48" s="32"/>
      <c r="D48" s="40"/>
      <c r="E48" s="43"/>
      <c r="F48" s="32"/>
      <c r="G48" s="40"/>
    </row>
    <row r="49" customFormat="false" ht="12.8" hidden="false" customHeight="false" outlineLevel="0" collapsed="false">
      <c r="A49" s="42" t="n">
        <f aca="false">A45-A48</f>
        <v>19489.8</v>
      </c>
      <c r="B49" s="39" t="s">
        <v>10</v>
      </c>
      <c r="C49" s="32"/>
      <c r="D49" s="40"/>
      <c r="E49" s="44" t="n">
        <f aca="false">A49/12</f>
        <v>1624.15</v>
      </c>
      <c r="F49" s="45" t="s">
        <v>11</v>
      </c>
      <c r="G49" s="46"/>
      <c r="J49" s="15"/>
    </row>
    <row r="50" customFormat="false" ht="12.8" hidden="false" customHeight="false" outlineLevel="0" collapsed="false">
      <c r="A50" s="47"/>
      <c r="B50" s="48"/>
      <c r="C50" s="48"/>
      <c r="D50" s="49"/>
      <c r="E50" s="47"/>
      <c r="F50" s="48"/>
      <c r="G50" s="49"/>
    </row>
    <row r="51" customFormat="false" ht="12.8" hidden="false" customHeight="false" outlineLevel="0" collapsed="false">
      <c r="A51" s="32"/>
      <c r="B51" s="32"/>
      <c r="C51" s="32"/>
      <c r="D51" s="32"/>
      <c r="E51" s="32"/>
      <c r="F51" s="32"/>
      <c r="G51" s="32"/>
    </row>
    <row r="52" customFormat="false" ht="12.8" hidden="false" customHeight="false" outlineLevel="0" collapsed="false">
      <c r="A52" s="32"/>
      <c r="B52" s="32"/>
      <c r="C52" s="32"/>
      <c r="D52" s="32"/>
      <c r="E52" s="32"/>
      <c r="F52" s="32"/>
      <c r="G52" s="32"/>
    </row>
    <row r="53" customFormat="false" ht="17.35" hidden="false" customHeight="false" outlineLevel="0" collapsed="false">
      <c r="A53" s="31" t="s">
        <v>21</v>
      </c>
      <c r="B53" s="31"/>
      <c r="C53" s="31"/>
      <c r="D53" s="31"/>
      <c r="E53" s="32"/>
      <c r="F53" s="32"/>
      <c r="G53" s="32"/>
    </row>
    <row r="54" customFormat="false" ht="12.8" hidden="false" customHeight="false" outlineLevel="0" collapsed="false">
      <c r="A54" s="33" t="n">
        <v>24000</v>
      </c>
      <c r="B54" s="34" t="s">
        <v>22</v>
      </c>
      <c r="C54" s="35"/>
      <c r="D54" s="36"/>
      <c r="E54" s="37" t="n">
        <f aca="false">A54/12</f>
        <v>2000</v>
      </c>
      <c r="F54" s="35" t="s">
        <v>5</v>
      </c>
      <c r="G54" s="36"/>
    </row>
    <row r="55" customFormat="false" ht="12.8" hidden="false" customHeight="false" outlineLevel="0" collapsed="false">
      <c r="A55" s="38" t="n">
        <f aca="false">A54*G124/100</f>
        <v>5476.8</v>
      </c>
      <c r="B55" s="39" t="s">
        <v>6</v>
      </c>
      <c r="C55" s="32"/>
      <c r="D55" s="40"/>
      <c r="E55" s="41"/>
      <c r="F55" s="32"/>
      <c r="G55" s="40"/>
      <c r="I55" s="15"/>
    </row>
    <row r="56" customFormat="false" ht="12.8" hidden="false" customHeight="false" outlineLevel="0" collapsed="false">
      <c r="A56" s="38" t="n">
        <f aca="false">A54+A55</f>
        <v>29476.8</v>
      </c>
      <c r="B56" s="39" t="s">
        <v>23</v>
      </c>
      <c r="C56" s="32"/>
      <c r="D56" s="40"/>
      <c r="E56" s="41" t="n">
        <f aca="false">A56/12</f>
        <v>2456.4</v>
      </c>
      <c r="F56" s="32" t="s">
        <v>8</v>
      </c>
      <c r="G56" s="40"/>
      <c r="I56" s="2"/>
    </row>
    <row r="57" customFormat="false" ht="12.8" hidden="false" customHeight="false" outlineLevel="0" collapsed="false">
      <c r="A57" s="42" t="n">
        <f aca="false">A54*G123/100</f>
        <v>2738.4</v>
      </c>
      <c r="B57" s="39" t="s">
        <v>9</v>
      </c>
      <c r="C57" s="32"/>
      <c r="D57" s="40"/>
      <c r="E57" s="43"/>
      <c r="F57" s="32"/>
      <c r="G57" s="40"/>
      <c r="I57" s="15"/>
    </row>
    <row r="58" customFormat="false" ht="12.8" hidden="false" customHeight="false" outlineLevel="0" collapsed="false">
      <c r="A58" s="42" t="n">
        <f aca="false">A54-A57</f>
        <v>21261.6</v>
      </c>
      <c r="B58" s="39" t="s">
        <v>10</v>
      </c>
      <c r="C58" s="32"/>
      <c r="D58" s="40"/>
      <c r="E58" s="44" t="n">
        <f aca="false">A58/12</f>
        <v>1771.8</v>
      </c>
      <c r="F58" s="45" t="s">
        <v>11</v>
      </c>
      <c r="G58" s="46"/>
      <c r="I58" s="15"/>
    </row>
    <row r="59" customFormat="false" ht="12.8" hidden="false" customHeight="false" outlineLevel="0" collapsed="false">
      <c r="A59" s="47"/>
      <c r="B59" s="48"/>
      <c r="C59" s="48"/>
      <c r="D59" s="49"/>
      <c r="E59" s="47"/>
      <c r="F59" s="48"/>
      <c r="G59" s="49"/>
    </row>
    <row r="60" customFormat="false" ht="12.8" hidden="false" customHeight="false" outlineLevel="0" collapsed="false">
      <c r="A60" s="32"/>
      <c r="B60" s="32"/>
      <c r="C60" s="32"/>
      <c r="D60" s="32"/>
      <c r="E60" s="32"/>
      <c r="F60" s="32"/>
      <c r="G60" s="32"/>
    </row>
    <row r="61" customFormat="false" ht="12.8" hidden="false" customHeight="false" outlineLevel="0" collapsed="false">
      <c r="A61" s="32"/>
      <c r="B61" s="32"/>
      <c r="C61" s="32"/>
      <c r="D61" s="32"/>
      <c r="E61" s="32"/>
      <c r="F61" s="32"/>
      <c r="G61" s="32"/>
    </row>
    <row r="62" customFormat="false" ht="17.35" hidden="false" customHeight="false" outlineLevel="0" collapsed="false">
      <c r="A62" s="31" t="s">
        <v>21</v>
      </c>
      <c r="B62" s="31"/>
      <c r="C62" s="31"/>
      <c r="D62" s="31"/>
      <c r="E62" s="32"/>
      <c r="F62" s="32"/>
      <c r="G62" s="32"/>
    </row>
    <row r="63" customFormat="false" ht="12.8" hidden="false" customHeight="false" outlineLevel="0" collapsed="false">
      <c r="A63" s="33" t="n">
        <v>26000</v>
      </c>
      <c r="B63" s="34" t="s">
        <v>22</v>
      </c>
      <c r="C63" s="35"/>
      <c r="D63" s="36"/>
      <c r="E63" s="37" t="n">
        <f aca="false">A63/12</f>
        <v>2166.66666666667</v>
      </c>
      <c r="F63" s="35" t="s">
        <v>5</v>
      </c>
      <c r="G63" s="36"/>
    </row>
    <row r="64" customFormat="false" ht="12.8" hidden="false" customHeight="false" outlineLevel="0" collapsed="false">
      <c r="A64" s="38" t="n">
        <f aca="false">A63*G124/100</f>
        <v>5933.2</v>
      </c>
      <c r="B64" s="39" t="s">
        <v>6</v>
      </c>
      <c r="C64" s="32"/>
      <c r="D64" s="40"/>
      <c r="E64" s="41"/>
      <c r="F64" s="32"/>
      <c r="G64" s="40"/>
    </row>
    <row r="65" customFormat="false" ht="12.8" hidden="false" customHeight="false" outlineLevel="0" collapsed="false">
      <c r="A65" s="38" t="n">
        <f aca="false">A63+A64</f>
        <v>31933.2</v>
      </c>
      <c r="B65" s="39" t="s">
        <v>23</v>
      </c>
      <c r="C65" s="32"/>
      <c r="D65" s="40"/>
      <c r="E65" s="41" t="n">
        <f aca="false">A65/12</f>
        <v>2661.1</v>
      </c>
      <c r="F65" s="32" t="s">
        <v>8</v>
      </c>
      <c r="G65" s="40"/>
    </row>
    <row r="66" customFormat="false" ht="12.8" hidden="false" customHeight="false" outlineLevel="0" collapsed="false">
      <c r="A66" s="42" t="n">
        <f aca="false">A63*G123/100</f>
        <v>2966.6</v>
      </c>
      <c r="B66" s="39" t="s">
        <v>9</v>
      </c>
      <c r="C66" s="32"/>
      <c r="D66" s="40"/>
      <c r="E66" s="43"/>
      <c r="F66" s="32"/>
      <c r="G66" s="40"/>
    </row>
    <row r="67" customFormat="false" ht="12.8" hidden="false" customHeight="false" outlineLevel="0" collapsed="false">
      <c r="A67" s="42" t="n">
        <f aca="false">A63-A66</f>
        <v>23033.4</v>
      </c>
      <c r="B67" s="39" t="s">
        <v>10</v>
      </c>
      <c r="C67" s="32"/>
      <c r="D67" s="40"/>
      <c r="E67" s="44" t="n">
        <f aca="false">A67/12</f>
        <v>1919.45</v>
      </c>
      <c r="F67" s="45" t="s">
        <v>11</v>
      </c>
      <c r="G67" s="46"/>
    </row>
    <row r="68" customFormat="false" ht="12.8" hidden="false" customHeight="false" outlineLevel="0" collapsed="false">
      <c r="A68" s="47"/>
      <c r="B68" s="48"/>
      <c r="C68" s="48"/>
      <c r="D68" s="49"/>
      <c r="E68" s="47"/>
      <c r="F68" s="48"/>
      <c r="G68" s="49"/>
    </row>
    <row r="69" customFormat="false" ht="12.8" hidden="false" customHeight="false" outlineLevel="0" collapsed="false">
      <c r="A69" s="32"/>
      <c r="B69" s="32"/>
      <c r="C69" s="32"/>
      <c r="D69" s="32"/>
      <c r="E69" s="32"/>
      <c r="F69" s="32"/>
      <c r="G69" s="32"/>
    </row>
    <row r="70" customFormat="false" ht="12.8" hidden="false" customHeight="false" outlineLevel="0" collapsed="false">
      <c r="A70" s="32"/>
      <c r="B70" s="32"/>
      <c r="C70" s="32"/>
      <c r="D70" s="32"/>
      <c r="E70" s="32"/>
      <c r="F70" s="32"/>
      <c r="G70" s="32"/>
    </row>
    <row r="71" customFormat="false" ht="17.35" hidden="false" customHeight="false" outlineLevel="0" collapsed="false">
      <c r="A71" s="31" t="s">
        <v>21</v>
      </c>
      <c r="B71" s="31"/>
      <c r="C71" s="31"/>
      <c r="D71" s="31"/>
      <c r="E71" s="32"/>
      <c r="F71" s="32"/>
      <c r="G71" s="32"/>
    </row>
    <row r="72" customFormat="false" ht="12.8" hidden="false" customHeight="false" outlineLevel="0" collapsed="false">
      <c r="A72" s="33" t="n">
        <v>28000</v>
      </c>
      <c r="B72" s="34" t="s">
        <v>22</v>
      </c>
      <c r="C72" s="35"/>
      <c r="D72" s="36"/>
      <c r="E72" s="37" t="n">
        <f aca="false">A72/12</f>
        <v>2333.33333333333</v>
      </c>
      <c r="F72" s="35" t="s">
        <v>5</v>
      </c>
      <c r="G72" s="36"/>
    </row>
    <row r="73" customFormat="false" ht="12.8" hidden="false" customHeight="false" outlineLevel="0" collapsed="false">
      <c r="A73" s="38" t="n">
        <f aca="false">A72*G124/100</f>
        <v>6389.6</v>
      </c>
      <c r="B73" s="39" t="s">
        <v>6</v>
      </c>
      <c r="C73" s="32"/>
      <c r="D73" s="40"/>
      <c r="E73" s="41"/>
      <c r="F73" s="32"/>
      <c r="G73" s="40"/>
    </row>
    <row r="74" customFormat="false" ht="12.8" hidden="false" customHeight="false" outlineLevel="0" collapsed="false">
      <c r="A74" s="38" t="n">
        <f aca="false">A72+A73</f>
        <v>34389.6</v>
      </c>
      <c r="B74" s="39" t="s">
        <v>23</v>
      </c>
      <c r="C74" s="32"/>
      <c r="D74" s="40"/>
      <c r="E74" s="41" t="n">
        <f aca="false">A74/12</f>
        <v>2865.8</v>
      </c>
      <c r="F74" s="32" t="s">
        <v>8</v>
      </c>
      <c r="G74" s="40"/>
    </row>
    <row r="75" customFormat="false" ht="12.8" hidden="false" customHeight="false" outlineLevel="0" collapsed="false">
      <c r="A75" s="42" t="n">
        <f aca="false">A72*G123/100</f>
        <v>3194.8</v>
      </c>
      <c r="B75" s="39" t="s">
        <v>9</v>
      </c>
      <c r="C75" s="32"/>
      <c r="D75" s="40"/>
      <c r="E75" s="43"/>
      <c r="F75" s="32"/>
      <c r="G75" s="40"/>
    </row>
    <row r="76" customFormat="false" ht="12.8" hidden="false" customHeight="false" outlineLevel="0" collapsed="false">
      <c r="A76" s="42" t="n">
        <f aca="false">A72-A75</f>
        <v>24805.2</v>
      </c>
      <c r="B76" s="39" t="s">
        <v>10</v>
      </c>
      <c r="C76" s="32"/>
      <c r="D76" s="40"/>
      <c r="E76" s="44" t="n">
        <f aca="false">A76/12</f>
        <v>2067.1</v>
      </c>
      <c r="F76" s="45" t="s">
        <v>11</v>
      </c>
      <c r="G76" s="46"/>
    </row>
    <row r="77" customFormat="false" ht="12.8" hidden="false" customHeight="false" outlineLevel="0" collapsed="false">
      <c r="A77" s="47"/>
      <c r="B77" s="48"/>
      <c r="C77" s="48"/>
      <c r="D77" s="49"/>
      <c r="E77" s="47"/>
      <c r="F77" s="48"/>
      <c r="G77" s="49"/>
    </row>
    <row r="78" customFormat="false" ht="12.8" hidden="false" customHeight="false" outlineLevel="0" collapsed="false">
      <c r="A78" s="32"/>
      <c r="B78" s="32"/>
      <c r="C78" s="32"/>
      <c r="D78" s="50" t="s">
        <v>24</v>
      </c>
      <c r="E78" s="51" t="s">
        <v>16</v>
      </c>
      <c r="F78" s="32"/>
      <c r="G78" s="32"/>
    </row>
    <row r="79" customFormat="false" ht="12.8" hidden="false" customHeight="false" outlineLevel="0" collapsed="false">
      <c r="A79" s="32"/>
      <c r="B79" s="32"/>
      <c r="C79" s="32"/>
      <c r="D79" s="52" t="s">
        <v>17</v>
      </c>
      <c r="E79" s="53" t="n">
        <f aca="false">A47</f>
        <v>27020.4</v>
      </c>
      <c r="F79" s="32"/>
      <c r="G79" s="32"/>
    </row>
    <row r="80" customFormat="false" ht="12.8" hidden="false" customHeight="false" outlineLevel="0" collapsed="false">
      <c r="A80" s="32"/>
      <c r="B80" s="32"/>
      <c r="C80" s="32"/>
      <c r="D80" s="54" t="s">
        <v>18</v>
      </c>
      <c r="E80" s="53" t="n">
        <f aca="false">A56</f>
        <v>29476.8</v>
      </c>
      <c r="F80" s="32"/>
      <c r="G80" s="32"/>
    </row>
    <row r="81" customFormat="false" ht="12.8" hidden="false" customHeight="false" outlineLevel="0" collapsed="false">
      <c r="A81" s="32"/>
      <c r="B81" s="32"/>
      <c r="C81" s="32"/>
      <c r="D81" s="52" t="s">
        <v>19</v>
      </c>
      <c r="E81" s="53" t="n">
        <f aca="false">A65</f>
        <v>31933.2</v>
      </c>
      <c r="F81" s="55"/>
      <c r="G81" s="32"/>
    </row>
    <row r="82" customFormat="false" ht="12.8" hidden="false" customHeight="false" outlineLevel="0" collapsed="false">
      <c r="A82" s="32"/>
      <c r="B82" s="32"/>
      <c r="C82" s="32"/>
      <c r="D82" s="52" t="s">
        <v>20</v>
      </c>
      <c r="E82" s="53" t="n">
        <f aca="false">A74</f>
        <v>34389.6</v>
      </c>
      <c r="F82" s="32"/>
      <c r="G82" s="32"/>
    </row>
    <row r="83" customFormat="false" ht="12.8" hidden="false" customHeight="false" outlineLevel="0" collapsed="false">
      <c r="A83" s="32"/>
      <c r="B83" s="32"/>
      <c r="C83" s="32"/>
      <c r="D83" s="56"/>
      <c r="E83" s="57" t="n">
        <f aca="false">SUM(E79:E82)</f>
        <v>122820</v>
      </c>
      <c r="F83" s="32"/>
      <c r="G83" s="32"/>
    </row>
    <row r="84" customFormat="false" ht="12.8" hidden="false" customHeight="false" outlineLevel="0" collapsed="false">
      <c r="A84" s="30"/>
      <c r="B84" s="30"/>
      <c r="C84" s="30"/>
      <c r="D84" s="30"/>
      <c r="E84" s="30"/>
      <c r="F84" s="30"/>
      <c r="G84" s="30"/>
    </row>
    <row r="85" customFormat="false" ht="12.8" hidden="false" customHeight="false" outlineLevel="0" collapsed="false">
      <c r="E85" s="2"/>
    </row>
    <row r="86" customFormat="false" ht="17.35" hidden="false" customHeight="false" outlineLevel="0" collapsed="false">
      <c r="A86" s="58" t="s">
        <v>25</v>
      </c>
      <c r="B86" s="58"/>
      <c r="C86" s="58"/>
      <c r="D86" s="58"/>
      <c r="E86" s="59"/>
      <c r="F86" s="59"/>
      <c r="G86" s="59"/>
    </row>
    <row r="87" customFormat="false" ht="12.8" hidden="false" customHeight="false" outlineLevel="0" collapsed="false">
      <c r="A87" s="60" t="n">
        <v>26000</v>
      </c>
      <c r="B87" s="61" t="s">
        <v>22</v>
      </c>
      <c r="C87" s="62"/>
      <c r="D87" s="63"/>
      <c r="E87" s="64" t="n">
        <f aca="false">A87/12</f>
        <v>2166.66666666667</v>
      </c>
      <c r="F87" s="62" t="s">
        <v>5</v>
      </c>
      <c r="G87" s="63"/>
    </row>
    <row r="88" customFormat="false" ht="12.8" hidden="false" customHeight="false" outlineLevel="0" collapsed="false">
      <c r="A88" s="65" t="n">
        <f aca="false">A87*G124/100</f>
        <v>5933.2</v>
      </c>
      <c r="B88" s="66" t="s">
        <v>6</v>
      </c>
      <c r="C88" s="59"/>
      <c r="D88" s="67"/>
      <c r="E88" s="68"/>
      <c r="F88" s="59"/>
      <c r="G88" s="67"/>
    </row>
    <row r="89" customFormat="false" ht="12.8" hidden="false" customHeight="false" outlineLevel="0" collapsed="false">
      <c r="A89" s="65" t="n">
        <f aca="false">A87+A88</f>
        <v>31933.2</v>
      </c>
      <c r="B89" s="66" t="s">
        <v>23</v>
      </c>
      <c r="C89" s="59"/>
      <c r="D89" s="67"/>
      <c r="E89" s="68" t="n">
        <f aca="false">A89/12</f>
        <v>2661.1</v>
      </c>
      <c r="F89" s="59" t="s">
        <v>8</v>
      </c>
      <c r="G89" s="67"/>
    </row>
    <row r="90" customFormat="false" ht="12.8" hidden="false" customHeight="false" outlineLevel="0" collapsed="false">
      <c r="A90" s="69" t="n">
        <f aca="false">A87*G123/100</f>
        <v>2966.6</v>
      </c>
      <c r="B90" s="66" t="s">
        <v>9</v>
      </c>
      <c r="C90" s="59"/>
      <c r="D90" s="67"/>
      <c r="E90" s="70"/>
      <c r="F90" s="59"/>
      <c r="G90" s="67"/>
    </row>
    <row r="91" customFormat="false" ht="12.8" hidden="false" customHeight="false" outlineLevel="0" collapsed="false">
      <c r="A91" s="69" t="n">
        <f aca="false">A87-A90</f>
        <v>23033.4</v>
      </c>
      <c r="B91" s="66" t="s">
        <v>10</v>
      </c>
      <c r="C91" s="59"/>
      <c r="D91" s="67"/>
      <c r="E91" s="71" t="n">
        <f aca="false">A91/12</f>
        <v>1919.45</v>
      </c>
      <c r="F91" s="72" t="s">
        <v>11</v>
      </c>
      <c r="G91" s="73"/>
    </row>
    <row r="92" customFormat="false" ht="12.8" hidden="false" customHeight="false" outlineLevel="0" collapsed="false">
      <c r="A92" s="74"/>
      <c r="B92" s="75"/>
      <c r="C92" s="75"/>
      <c r="D92" s="76"/>
      <c r="E92" s="74"/>
      <c r="F92" s="75"/>
      <c r="G92" s="76"/>
    </row>
    <row r="93" customFormat="false" ht="17.35" hidden="false" customHeight="false" outlineLevel="0" collapsed="false">
      <c r="A93" s="58" t="s">
        <v>26</v>
      </c>
      <c r="B93" s="58"/>
      <c r="C93" s="58"/>
      <c r="D93" s="58"/>
      <c r="E93" s="59"/>
      <c r="F93" s="59"/>
      <c r="G93" s="59"/>
      <c r="H93" s="2"/>
    </row>
    <row r="94" customFormat="false" ht="12.8" hidden="false" customHeight="false" outlineLevel="0" collapsed="false">
      <c r="A94" s="60" t="n">
        <v>28000</v>
      </c>
      <c r="B94" s="61" t="s">
        <v>22</v>
      </c>
      <c r="C94" s="62"/>
      <c r="D94" s="63"/>
      <c r="E94" s="64" t="n">
        <f aca="false">A94/12</f>
        <v>2333.33333333333</v>
      </c>
      <c r="F94" s="62" t="s">
        <v>5</v>
      </c>
      <c r="G94" s="63"/>
      <c r="H94" s="2"/>
    </row>
    <row r="95" customFormat="false" ht="12.8" hidden="false" customHeight="false" outlineLevel="0" collapsed="false">
      <c r="A95" s="65" t="n">
        <f aca="false">A94*G124/100</f>
        <v>6389.6</v>
      </c>
      <c r="B95" s="66" t="s">
        <v>6</v>
      </c>
      <c r="C95" s="59"/>
      <c r="D95" s="67"/>
      <c r="E95" s="68"/>
      <c r="F95" s="59"/>
      <c r="G95" s="67"/>
      <c r="H95" s="2"/>
    </row>
    <row r="96" customFormat="false" ht="12.8" hidden="false" customHeight="false" outlineLevel="0" collapsed="false">
      <c r="A96" s="65" t="n">
        <f aca="false">A94+A95</f>
        <v>34389.6</v>
      </c>
      <c r="B96" s="66" t="s">
        <v>23</v>
      </c>
      <c r="C96" s="59"/>
      <c r="D96" s="67"/>
      <c r="E96" s="68" t="n">
        <f aca="false">A96/12</f>
        <v>2865.8</v>
      </c>
      <c r="F96" s="59" t="s">
        <v>8</v>
      </c>
      <c r="G96" s="67"/>
      <c r="H96" s="2"/>
    </row>
    <row r="97" customFormat="false" ht="12.8" hidden="false" customHeight="false" outlineLevel="0" collapsed="false">
      <c r="A97" s="69" t="n">
        <f aca="false">A94*G123/100</f>
        <v>3194.8</v>
      </c>
      <c r="B97" s="66" t="s">
        <v>9</v>
      </c>
      <c r="C97" s="59"/>
      <c r="D97" s="67"/>
      <c r="E97" s="70"/>
      <c r="F97" s="59"/>
      <c r="G97" s="67"/>
      <c r="H97" s="2"/>
    </row>
    <row r="98" customFormat="false" ht="12.8" hidden="false" customHeight="false" outlineLevel="0" collapsed="false">
      <c r="A98" s="69" t="n">
        <f aca="false">A94-A97</f>
        <v>24805.2</v>
      </c>
      <c r="B98" s="66" t="s">
        <v>10</v>
      </c>
      <c r="C98" s="59"/>
      <c r="D98" s="67"/>
      <c r="E98" s="71" t="n">
        <f aca="false">A98/12</f>
        <v>2067.1</v>
      </c>
      <c r="F98" s="72" t="s">
        <v>11</v>
      </c>
      <c r="G98" s="73"/>
      <c r="H98" s="2"/>
    </row>
    <row r="99" customFormat="false" ht="12.8" hidden="false" customHeight="false" outlineLevel="0" collapsed="false">
      <c r="A99" s="74"/>
      <c r="B99" s="75"/>
      <c r="C99" s="75"/>
      <c r="D99" s="76"/>
      <c r="E99" s="74"/>
      <c r="F99" s="75"/>
      <c r="G99" s="76"/>
      <c r="H99" s="2"/>
    </row>
    <row r="100" customFormat="false" ht="17.35" hidden="false" customHeight="false" outlineLevel="0" collapsed="false">
      <c r="A100" s="58" t="s">
        <v>27</v>
      </c>
      <c r="B100" s="58"/>
      <c r="C100" s="58"/>
      <c r="D100" s="58"/>
      <c r="E100" s="59"/>
      <c r="F100" s="59"/>
      <c r="G100" s="59"/>
      <c r="H100" s="2"/>
    </row>
    <row r="101" customFormat="false" ht="12.8" hidden="false" customHeight="false" outlineLevel="0" collapsed="false">
      <c r="A101" s="60" t="n">
        <v>30000</v>
      </c>
      <c r="B101" s="61" t="s">
        <v>22</v>
      </c>
      <c r="C101" s="62"/>
      <c r="D101" s="63"/>
      <c r="E101" s="64" t="n">
        <f aca="false">A101/12</f>
        <v>2500</v>
      </c>
      <c r="F101" s="62" t="s">
        <v>5</v>
      </c>
      <c r="G101" s="63"/>
      <c r="H101" s="2"/>
    </row>
    <row r="102" customFormat="false" ht="12.8" hidden="false" customHeight="false" outlineLevel="0" collapsed="false">
      <c r="A102" s="65" t="n">
        <f aca="false">A101*G124/100</f>
        <v>6846</v>
      </c>
      <c r="B102" s="66" t="s">
        <v>6</v>
      </c>
      <c r="C102" s="59"/>
      <c r="D102" s="67"/>
      <c r="E102" s="68"/>
      <c r="F102" s="59"/>
      <c r="G102" s="67"/>
      <c r="H102" s="2"/>
    </row>
    <row r="103" customFormat="false" ht="12.8" hidden="false" customHeight="false" outlineLevel="0" collapsed="false">
      <c r="A103" s="65" t="n">
        <f aca="false">A101+A102</f>
        <v>36846</v>
      </c>
      <c r="B103" s="66" t="s">
        <v>23</v>
      </c>
      <c r="C103" s="59"/>
      <c r="D103" s="67"/>
      <c r="E103" s="68" t="n">
        <f aca="false">A103/12</f>
        <v>3070.5</v>
      </c>
      <c r="F103" s="59" t="s">
        <v>8</v>
      </c>
      <c r="G103" s="67"/>
      <c r="H103" s="2"/>
    </row>
    <row r="104" customFormat="false" ht="12.8" hidden="false" customHeight="false" outlineLevel="0" collapsed="false">
      <c r="A104" s="69" t="n">
        <f aca="false">A101*G123/100</f>
        <v>3423</v>
      </c>
      <c r="B104" s="66" t="s">
        <v>9</v>
      </c>
      <c r="C104" s="59"/>
      <c r="D104" s="67"/>
      <c r="E104" s="70"/>
      <c r="F104" s="59"/>
      <c r="G104" s="67"/>
      <c r="H104" s="2"/>
    </row>
    <row r="105" customFormat="false" ht="12.8" hidden="false" customHeight="false" outlineLevel="0" collapsed="false">
      <c r="A105" s="69" t="n">
        <f aca="false">A101-A104</f>
        <v>26577</v>
      </c>
      <c r="B105" s="66" t="s">
        <v>10</v>
      </c>
      <c r="C105" s="59"/>
      <c r="D105" s="67"/>
      <c r="E105" s="71" t="n">
        <f aca="false">A105/12</f>
        <v>2214.75</v>
      </c>
      <c r="F105" s="72" t="s">
        <v>11</v>
      </c>
      <c r="G105" s="73"/>
      <c r="H105" s="2"/>
    </row>
    <row r="106" customFormat="false" ht="12.8" hidden="false" customHeight="false" outlineLevel="0" collapsed="false">
      <c r="A106" s="74"/>
      <c r="B106" s="75"/>
      <c r="C106" s="75"/>
      <c r="D106" s="76"/>
      <c r="E106" s="74"/>
      <c r="F106" s="75"/>
      <c r="G106" s="76"/>
      <c r="H106" s="2"/>
    </row>
    <row r="107" customFormat="false" ht="17.35" hidden="false" customHeight="false" outlineLevel="0" collapsed="false">
      <c r="A107" s="58" t="s">
        <v>28</v>
      </c>
      <c r="B107" s="58"/>
      <c r="C107" s="58"/>
      <c r="D107" s="58"/>
      <c r="E107" s="59"/>
      <c r="F107" s="59"/>
      <c r="G107" s="59"/>
      <c r="H107" s="2"/>
    </row>
    <row r="108" customFormat="false" ht="12.8" hidden="false" customHeight="false" outlineLevel="0" collapsed="false">
      <c r="A108" s="60" t="n">
        <v>32000</v>
      </c>
      <c r="B108" s="61" t="s">
        <v>22</v>
      </c>
      <c r="C108" s="62"/>
      <c r="D108" s="63"/>
      <c r="E108" s="64" t="n">
        <f aca="false">A108/12</f>
        <v>2666.66666666667</v>
      </c>
      <c r="F108" s="62" t="s">
        <v>5</v>
      </c>
      <c r="G108" s="63"/>
      <c r="H108" s="2"/>
    </row>
    <row r="109" customFormat="false" ht="12.8" hidden="false" customHeight="false" outlineLevel="0" collapsed="false">
      <c r="A109" s="65" t="n">
        <f aca="false">A108*G124/100</f>
        <v>7302.4</v>
      </c>
      <c r="B109" s="66" t="s">
        <v>6</v>
      </c>
      <c r="C109" s="59"/>
      <c r="D109" s="67"/>
      <c r="E109" s="68"/>
      <c r="F109" s="59"/>
      <c r="G109" s="67"/>
      <c r="H109" s="2"/>
    </row>
    <row r="110" customFormat="false" ht="12.8" hidden="false" customHeight="false" outlineLevel="0" collapsed="false">
      <c r="A110" s="65" t="n">
        <f aca="false">A108+A109</f>
        <v>39302.4</v>
      </c>
      <c r="B110" s="66" t="s">
        <v>23</v>
      </c>
      <c r="C110" s="59"/>
      <c r="D110" s="67"/>
      <c r="E110" s="68" t="n">
        <f aca="false">A110/12</f>
        <v>3275.2</v>
      </c>
      <c r="F110" s="59" t="s">
        <v>8</v>
      </c>
      <c r="G110" s="67"/>
      <c r="H110" s="2"/>
    </row>
    <row r="111" customFormat="false" ht="12.8" hidden="false" customHeight="false" outlineLevel="0" collapsed="false">
      <c r="A111" s="69" t="n">
        <f aca="false">A108*G123/100</f>
        <v>3651.2</v>
      </c>
      <c r="B111" s="66" t="s">
        <v>9</v>
      </c>
      <c r="C111" s="59"/>
      <c r="D111" s="67"/>
      <c r="E111" s="70"/>
      <c r="F111" s="59"/>
      <c r="G111" s="67"/>
      <c r="H111" s="2"/>
    </row>
    <row r="112" customFormat="false" ht="12.8" hidden="false" customHeight="false" outlineLevel="0" collapsed="false">
      <c r="A112" s="69" t="n">
        <f aca="false">A108-A111</f>
        <v>28348.8</v>
      </c>
      <c r="B112" s="66" t="s">
        <v>10</v>
      </c>
      <c r="C112" s="59"/>
      <c r="D112" s="67"/>
      <c r="E112" s="71" t="n">
        <f aca="false">A112/12</f>
        <v>2362.4</v>
      </c>
      <c r="F112" s="72" t="s">
        <v>11</v>
      </c>
      <c r="G112" s="73"/>
      <c r="H112" s="2"/>
    </row>
    <row r="113" customFormat="false" ht="12.8" hidden="false" customHeight="false" outlineLevel="0" collapsed="false">
      <c r="A113" s="74"/>
      <c r="B113" s="75"/>
      <c r="C113" s="75"/>
      <c r="D113" s="76"/>
      <c r="E113" s="74"/>
      <c r="F113" s="75"/>
      <c r="G113" s="76"/>
      <c r="H113" s="2"/>
    </row>
    <row r="114" customFormat="false" ht="12.8" hidden="false" customHeight="false" outlineLevel="0" collapsed="false">
      <c r="A114" s="30"/>
      <c r="H114" s="2"/>
    </row>
    <row r="115" customFormat="false" ht="12.8" hidden="false" customHeight="false" outlineLevel="0" collapsed="false">
      <c r="A115" s="30"/>
      <c r="H115" s="2"/>
    </row>
    <row r="116" customFormat="false" ht="17.35" hidden="false" customHeight="false" outlineLevel="0" collapsed="false">
      <c r="A116" s="77" t="s">
        <v>29</v>
      </c>
      <c r="B116" s="77"/>
      <c r="C116" s="77"/>
      <c r="D116" s="77"/>
      <c r="E116" s="78"/>
    </row>
    <row r="117" customFormat="false" ht="12.8" hidden="false" customHeight="false" outlineLevel="0" collapsed="false">
      <c r="A117" s="79" t="n">
        <v>44741.73</v>
      </c>
      <c r="B117" s="80" t="s">
        <v>22</v>
      </c>
      <c r="C117" s="81"/>
      <c r="D117" s="81"/>
      <c r="E117" s="81"/>
      <c r="F117" s="81"/>
      <c r="G117" s="81"/>
      <c r="H117" s="2"/>
    </row>
    <row r="118" customFormat="false" ht="12.8" hidden="false" customHeight="false" outlineLevel="0" collapsed="false">
      <c r="A118" s="79" t="n">
        <f aca="false">A117*G124/100</f>
        <v>10210.062786</v>
      </c>
      <c r="B118" s="80" t="s">
        <v>6</v>
      </c>
      <c r="C118" s="81"/>
      <c r="D118" s="81"/>
      <c r="E118" s="82"/>
      <c r="F118" s="83"/>
      <c r="G118" s="84"/>
    </row>
    <row r="119" customFormat="false" ht="12.8" hidden="false" customHeight="false" outlineLevel="0" collapsed="false">
      <c r="A119" s="85" t="n">
        <f aca="false">A117+A118</f>
        <v>54951.792786</v>
      </c>
      <c r="B119" s="80" t="s">
        <v>23</v>
      </c>
      <c r="C119" s="81"/>
      <c r="D119" s="81"/>
      <c r="E119" s="86"/>
      <c r="F119" s="83"/>
      <c r="G119" s="87"/>
    </row>
    <row r="120" customFormat="false" ht="12.8" hidden="false" customHeight="false" outlineLevel="0" collapsed="false">
      <c r="A120" s="88" t="n">
        <f aca="false">A117*G123/100</f>
        <v>5105.031393</v>
      </c>
      <c r="B120" s="80" t="s">
        <v>9</v>
      </c>
      <c r="C120" s="81"/>
      <c r="D120" s="81"/>
      <c r="E120" s="81"/>
      <c r="F120" s="81"/>
      <c r="G120" s="83"/>
    </row>
    <row r="121" customFormat="false" ht="12.8" hidden="false" customHeight="false" outlineLevel="0" collapsed="false">
      <c r="A121" s="88" t="n">
        <f aca="false">A117-A120</f>
        <v>39636.698607</v>
      </c>
      <c r="B121" s="80" t="s">
        <v>10</v>
      </c>
      <c r="C121" s="81"/>
      <c r="D121" s="81"/>
      <c r="E121" s="81"/>
      <c r="F121" s="81"/>
      <c r="G121" s="81"/>
    </row>
    <row r="123" customFormat="false" ht="12.8" hidden="false" customHeight="false" outlineLevel="0" collapsed="false">
      <c r="A123" s="89"/>
      <c r="D123" s="90" t="s">
        <v>30</v>
      </c>
      <c r="E123" s="91" t="s">
        <v>31</v>
      </c>
      <c r="F123" s="92" t="s">
        <v>32</v>
      </c>
      <c r="G123" s="93" t="n">
        <v>11.41</v>
      </c>
      <c r="J123" s="94"/>
    </row>
    <row r="124" customFormat="false" ht="12.8" hidden="false" customHeight="false" outlineLevel="0" collapsed="false">
      <c r="D124" s="95"/>
      <c r="E124" s="96" t="s">
        <v>33</v>
      </c>
      <c r="F124" s="96" t="s">
        <v>34</v>
      </c>
      <c r="G124" s="97" t="n">
        <v>22.82</v>
      </c>
      <c r="J124" s="94"/>
    </row>
    <row r="125" customFormat="false" ht="13.05" hidden="false" customHeight="false" outlineLevel="0" collapsed="false">
      <c r="A125" s="89"/>
      <c r="D125" s="98"/>
      <c r="E125" s="99"/>
      <c r="F125" s="100" t="s">
        <v>35</v>
      </c>
      <c r="G125" s="101" t="n">
        <f aca="false">SUM(G123:G124)</f>
        <v>34.23</v>
      </c>
    </row>
  </sheetData>
  <mergeCells count="13">
    <mergeCell ref="A4:D4"/>
    <mergeCell ref="A12:D12"/>
    <mergeCell ref="A20:D20"/>
    <mergeCell ref="A28:D28"/>
    <mergeCell ref="A44:D44"/>
    <mergeCell ref="A53:D53"/>
    <mergeCell ref="A62:D62"/>
    <mergeCell ref="A71:D71"/>
    <mergeCell ref="A86:D86"/>
    <mergeCell ref="A93:D93"/>
    <mergeCell ref="A100:D100"/>
    <mergeCell ref="A107:D107"/>
    <mergeCell ref="A116:D116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7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LibreOffice/5.1.6.2$Linux_X86_64 LibreOffice_project/10m0$Build-2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2009-08-04T11:20:22Z</dcterms:created>
  <dc:creator>derobertis</dc:creator>
  <dc:description/>
  <dc:language>en-GB</dc:language>
  <cp:lastModifiedBy/>
  <dcterms:modified xsi:type="dcterms:W3CDTF">2018-03-14T16:17:49Z</dcterms:modified>
  <cp:revision>12</cp:revision>
  <dc:subject/>
  <dc:title/>
</cp:coreProperties>
</file>